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9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<sst xmlns="http://schemas.openxmlformats.org/spreadsheetml/2006/main" count="33" uniqueCount="32">
  <si>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</si>
  <si>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</si>
  <si>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</si>
  <si>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</si>
  <si>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</si>
  <si>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</si>
  <si>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</si>
  <si>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</si>
  <si>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</si>
  <si>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</si>
  <si>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</si>
  <si>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</si>
  <si>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</si>
  <si>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</si>
  <si>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</si>
  <si>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</si>
  <si>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</si>
  <si>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</si>
  <si>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</si>
  <si>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</si>
  <si>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</si>
  <si>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</si>
  <si>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</si>
  <si>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</si>
  <si>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</si>
  <si>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</si>
  <si>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</si>
  <si>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</si>
  <si>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</si>
  <si>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Утвержденный план на 01.07.2024</t>
  </si>
  <si>
    <t>Исполнено на 01.07.2024</t>
  </si>
  <si>
    <t>Исполнено на 01.07.2023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</si>
</sst>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000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2" fontId="40" fillId="0" borderId="14" xfId="0" applyNumberFormat="1" applyFont="1" applyFill="1" applyBorder="1" applyAlignment="1">
      <alignment horizontal="right" vertical="top" wrapText="1"/>
    </xf>
    <xf numFmtId="182" fontId="40" fillId="0" borderId="11" xfId="0" applyNumberFormat="1" applyFont="1" applyFill="1" applyBorder="1" applyAlignment="1">
      <alignment horizontal="right" vertical="top" wrapText="1"/>
    </xf>
    <xf numFmtId="182" fontId="39" fillId="0" borderId="12" xfId="0" applyNumberFormat="1" applyFont="1" applyFill="1" applyBorder="1" applyAlignment="1">
      <alignment vertical="top" wrapText="1"/>
    </xf>
    <xf numFmtId="182" fontId="39" fillId="0" borderId="11" xfId="0" applyNumberFormat="1" applyFont="1" applyFill="1" applyBorder="1" applyAlignment="1">
      <alignment horizontal="right" vertical="top" wrapText="1"/>
    </xf>
    <xf numFmtId="182" fontId="39" fillId="0" borderId="12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8515625" style="0" customWidth="1"/>
    <col min="4" max="4" width="18.8515625" style="0" customWidth="1"/>
    <col min="5" max="5" width="15.00390625" style="11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43.5" customHeight="1">
      <c r="A3" s="19" t="s">
        <v>0</v>
      </c>
      <c r="B3" s="19"/>
      <c r="C3" s="10" t="s">
        <v>31</v>
      </c>
      <c r="D3" s="10" t="s">
        <v>29</v>
      </c>
      <c r="E3" s="10" t="s">
        <v>30</v>
      </c>
      <c r="F3" s="2" t="s">
        <v>1</v>
      </c>
      <c r="G3" s="7" t="s">
        <v>25</v>
      </c>
    </row>
    <row r="4" spans="1:7" s="3" customFormat="1" ht="14.25">
      <c r="A4" s="20" t="s">
        <v>2</v>
      </c>
      <c r="B4" s="20"/>
      <c r="C4" s="12">
        <f>C5+C22</f>
        <v>2225365.59272</v>
      </c>
      <c r="D4" s="12">
        <f>D5+D22</f>
        <v>8947628.31058</v>
      </c>
      <c r="E4" s="12">
        <f>E5+E22</f>
        <v>3320999.18827</v>
      </c>
      <c r="F4" s="8">
        <f aca="true" t="shared" si="0" ref="F4:F12">E4/D4*100</f>
        <v>37.11597166305098</v>
      </c>
      <c r="G4" s="8">
        <f>E4/C4*100-100</f>
        <v>49.233869667717755</v>
      </c>
    </row>
    <row r="5" spans="1:7" s="3" customFormat="1" ht="14.25">
      <c r="A5" s="17" t="s">
        <v>3</v>
      </c>
      <c r="B5" s="17"/>
      <c r="C5" s="13">
        <f>C6+C15</f>
        <v>973814.5247099999</v>
      </c>
      <c r="D5" s="13">
        <f>D6+D15</f>
        <v>3271895.3</v>
      </c>
      <c r="E5" s="13">
        <f>E6+E15</f>
        <v>1746137.65101</v>
      </c>
      <c r="F5" s="9">
        <f t="shared" si="0"/>
        <v>53.367772832156334</v>
      </c>
      <c r="G5" s="9">
        <f aca="true" t="shared" si="1" ref="G5:G12">E5/C5*100-100</f>
        <v>79.30905800876161</v>
      </c>
    </row>
    <row r="6" spans="1:7" s="3" customFormat="1" ht="14.25">
      <c r="A6" s="17" t="s">
        <v>4</v>
      </c>
      <c r="B6" s="17"/>
      <c r="C6" s="13">
        <f>SUM(C7:C14)</f>
        <v>833479.0746099999</v>
      </c>
      <c r="D6" s="13">
        <f>SUM(D7:D14)</f>
        <v>2987062</v>
      </c>
      <c r="E6" s="13">
        <f>SUM(E7:E14)</f>
        <v>1538956.7568299999</v>
      </c>
      <c r="F6" s="9">
        <f t="shared" si="0"/>
        <v>51.520750383821955</v>
      </c>
      <c r="G6" s="9">
        <f t="shared" si="1"/>
        <v>84.642518775904</v>
      </c>
    </row>
    <row r="7" spans="1:7" s="3" customFormat="1" ht="14.25">
      <c r="A7" s="5"/>
      <c r="B7" s="6" t="s">
        <v>5</v>
      </c>
      <c r="C7" s="15">
        <v>548020.04378</v>
      </c>
      <c r="D7" s="14">
        <v>2104957</v>
      </c>
      <c r="E7" s="15">
        <v>1094894.60647</v>
      </c>
      <c r="F7" s="4">
        <f t="shared" si="0"/>
        <v>52.01505809714878</v>
      </c>
      <c r="G7" s="4">
        <f t="shared" si="1"/>
        <v>99.79097824924452</v>
      </c>
    </row>
    <row r="8" spans="1:7" s="3" customFormat="1" ht="14.25">
      <c r="A8" s="5"/>
      <c r="B8" s="6" t="s">
        <v>6</v>
      </c>
      <c r="C8" s="15">
        <v>5038.49783</v>
      </c>
      <c r="D8" s="14">
        <v>11465</v>
      </c>
      <c r="E8" s="15">
        <v>5370.7664</v>
      </c>
      <c r="F8" s="4">
        <f t="shared" si="0"/>
        <v>46.844887919755784</v>
      </c>
      <c r="G8" s="4">
        <f t="shared" si="1"/>
        <v>6.594595873826165</v>
      </c>
    </row>
    <row r="9" spans="1:7" s="3" customFormat="1" ht="14.25">
      <c r="A9" s="5"/>
      <c r="B9" s="6" t="s">
        <v>20</v>
      </c>
      <c r="C9" s="15">
        <v>176357.93802</v>
      </c>
      <c r="D9" s="14">
        <v>486059</v>
      </c>
      <c r="E9" s="15">
        <v>249785.06105</v>
      </c>
      <c r="F9" s="4">
        <f t="shared" si="0"/>
        <v>51.38986440946469</v>
      </c>
      <c r="G9" s="4">
        <f t="shared" si="1"/>
        <v>41.635280982743694</v>
      </c>
    </row>
    <row r="10" spans="1:7" s="3" customFormat="1" ht="14.25">
      <c r="A10" s="5"/>
      <c r="B10" s="6" t="s">
        <v>21</v>
      </c>
      <c r="C10" s="15">
        <v>5276.81222</v>
      </c>
      <c r="D10" s="14">
        <v>100326</v>
      </c>
      <c r="E10" s="15">
        <v>6411.51123</v>
      </c>
      <c r="F10" s="4">
        <f t="shared" si="0"/>
        <v>6.390677620955684</v>
      </c>
      <c r="G10" s="4">
        <f t="shared" si="1"/>
        <v>21.503494206204678</v>
      </c>
    </row>
    <row r="11" spans="1:7" s="3" customFormat="1" ht="14.25">
      <c r="A11" s="5"/>
      <c r="B11" s="6" t="s">
        <v>7</v>
      </c>
      <c r="C11" s="15">
        <v>92724.85847</v>
      </c>
      <c r="D11" s="14">
        <v>268326</v>
      </c>
      <c r="E11" s="15">
        <v>173802.47207</v>
      </c>
      <c r="F11" s="4">
        <f t="shared" si="0"/>
        <v>64.77287779417574</v>
      </c>
      <c r="G11" s="4">
        <f t="shared" si="1"/>
        <v>87.43891868676366</v>
      </c>
    </row>
    <row r="12" spans="1:7" s="3" customFormat="1" ht="14.25">
      <c r="A12" s="5"/>
      <c r="B12" s="6" t="s">
        <v>22</v>
      </c>
      <c r="C12" s="15">
        <v>6061.82595</v>
      </c>
      <c r="D12" s="14">
        <v>15929</v>
      </c>
      <c r="E12" s="15">
        <v>8692.33961</v>
      </c>
      <c r="F12" s="4">
        <f t="shared" si="0"/>
        <v>54.56927371460858</v>
      </c>
      <c r="G12" s="4">
        <f t="shared" si="1"/>
        <v>43.39474082062685</v>
      </c>
    </row>
    <row r="13" spans="1:7" s="3" customFormat="1" ht="14.25" hidden="1">
      <c r="A13" s="5"/>
      <c r="B13" s="6" t="s">
        <v>24</v>
      </c>
      <c r="C13" s="15"/>
      <c r="D13" s="14"/>
      <c r="E13" s="15"/>
      <c r="F13" s="4"/>
      <c r="G13" s="4"/>
    </row>
    <row r="14" spans="1:7" s="3" customFormat="1" ht="14.25">
      <c r="A14" s="5"/>
      <c r="B14" s="6" t="s">
        <v>24</v>
      </c>
      <c r="C14" s="15">
        <v>-0.90166</v>
      </c>
      <c r="D14" s="14">
        <v>0</v>
      </c>
      <c r="E14" s="15">
        <v>0</v>
      </c>
      <c r="F14" s="4"/>
      <c r="G14" s="4"/>
    </row>
    <row r="15" spans="1:7" s="3" customFormat="1" ht="14.25">
      <c r="A15" s="17" t="s">
        <v>8</v>
      </c>
      <c r="B15" s="17"/>
      <c r="C15" s="13">
        <f>SUM(C16:C21)</f>
        <v>140335.45010000002</v>
      </c>
      <c r="D15" s="13">
        <f>SUM(D16:D21)</f>
        <v>284833.3</v>
      </c>
      <c r="E15" s="13">
        <f>SUM(E16:E21)</f>
        <v>207180.89418</v>
      </c>
      <c r="F15" s="9">
        <f aca="true" t="shared" si="2" ref="F15:F26">E15/D15*100</f>
        <v>72.73759570246878</v>
      </c>
      <c r="G15" s="9">
        <f aca="true" t="shared" si="3" ref="G15:G25">E15/C15*100-100</f>
        <v>47.632614590516766</v>
      </c>
    </row>
    <row r="16" spans="1:7" s="3" customFormat="1" ht="28.5" customHeight="1">
      <c r="A16" s="5"/>
      <c r="B16" s="6" t="s">
        <v>9</v>
      </c>
      <c r="C16" s="15">
        <v>77712.52206</v>
      </c>
      <c r="D16" s="14">
        <v>191238</v>
      </c>
      <c r="E16" s="15">
        <v>102536.10728</v>
      </c>
      <c r="F16" s="4">
        <f t="shared" si="2"/>
        <v>53.61701507022663</v>
      </c>
      <c r="G16" s="4">
        <f t="shared" si="3"/>
        <v>31.942838247913613</v>
      </c>
    </row>
    <row r="17" spans="1:7" s="3" customFormat="1" ht="14.25">
      <c r="A17" s="5"/>
      <c r="B17" s="6" t="s">
        <v>10</v>
      </c>
      <c r="C17" s="15">
        <v>104.58669</v>
      </c>
      <c r="D17" s="14">
        <v>350</v>
      </c>
      <c r="E17" s="15">
        <v>456.56505</v>
      </c>
      <c r="F17" s="4">
        <f t="shared" si="2"/>
        <v>130.44715714285712</v>
      </c>
      <c r="G17" s="4">
        <f t="shared" si="3"/>
        <v>336.5422120156972</v>
      </c>
    </row>
    <row r="18" spans="1:7" s="3" customFormat="1" ht="14.25">
      <c r="A18" s="5"/>
      <c r="B18" s="6" t="s">
        <v>23</v>
      </c>
      <c r="C18" s="15">
        <v>8578.11175</v>
      </c>
      <c r="D18" s="14">
        <v>2535</v>
      </c>
      <c r="E18" s="15">
        <v>12279.35256</v>
      </c>
      <c r="F18" s="4">
        <f t="shared" si="2"/>
        <v>484.3926059171597</v>
      </c>
      <c r="G18" s="4">
        <f t="shared" si="3"/>
        <v>43.147500497414256</v>
      </c>
    </row>
    <row r="19" spans="1:7" s="3" customFormat="1" ht="28.5">
      <c r="A19" s="5"/>
      <c r="B19" s="6" t="s">
        <v>11</v>
      </c>
      <c r="C19" s="15">
        <v>51039.51618</v>
      </c>
      <c r="D19" s="14">
        <v>87976.3</v>
      </c>
      <c r="E19" s="15">
        <v>87835.82524</v>
      </c>
      <c r="F19" s="4">
        <f t="shared" si="2"/>
        <v>99.84032658795607</v>
      </c>
      <c r="G19" s="4">
        <f t="shared" si="3"/>
        <v>72.09376540763284</v>
      </c>
    </row>
    <row r="20" spans="1:7" s="3" customFormat="1" ht="14.25">
      <c r="A20" s="5"/>
      <c r="B20" s="6" t="s">
        <v>12</v>
      </c>
      <c r="C20" s="15">
        <v>2810.13154</v>
      </c>
      <c r="D20" s="14">
        <v>2734</v>
      </c>
      <c r="E20" s="15">
        <v>2963.82185</v>
      </c>
      <c r="F20" s="4">
        <f t="shared" si="2"/>
        <v>108.40606620336504</v>
      </c>
      <c r="G20" s="4">
        <f t="shared" si="3"/>
        <v>5.469150031318463</v>
      </c>
    </row>
    <row r="21" spans="1:7" s="3" customFormat="1" ht="14.25">
      <c r="A21" s="5"/>
      <c r="B21" s="6" t="s">
        <v>13</v>
      </c>
      <c r="C21" s="15">
        <v>90.58188</v>
      </c>
      <c r="D21" s="14">
        <v>0</v>
      </c>
      <c r="E21" s="15">
        <v>1109.2222</v>
      </c>
      <c r="F21" s="4" t="e">
        <f t="shared" si="2"/>
        <v>#DIV/0!</v>
      </c>
      <c r="G21" s="4">
        <f t="shared" si="3"/>
        <v>1124.5519744125424</v>
      </c>
    </row>
    <row r="22" spans="1:7" s="3" customFormat="1" ht="14.25">
      <c r="A22" s="17" t="s">
        <v>14</v>
      </c>
      <c r="B22" s="17"/>
      <c r="C22" s="13">
        <f>C23+C28</f>
        <v>1251551.06801</v>
      </c>
      <c r="D22" s="13">
        <f>D23+D28</f>
        <v>5675733.0105800005</v>
      </c>
      <c r="E22" s="13">
        <f>E23+E28</f>
        <v>1574861.53726</v>
      </c>
      <c r="F22" s="9">
        <f t="shared" si="2"/>
        <v>27.747280119137695</v>
      </c>
      <c r="G22" s="9">
        <f t="shared" si="3"/>
        <v>25.832782817569893</v>
      </c>
    </row>
    <row r="23" spans="1:7" s="3" customFormat="1" ht="14.25">
      <c r="A23" s="5"/>
      <c r="B23" s="6" t="s">
        <v>15</v>
      </c>
      <c r="C23" s="15">
        <f>SUM(C24:C27)</f>
        <v>1250551.06801</v>
      </c>
      <c r="D23" s="15">
        <f>SUM(D24:D27)</f>
        <v>5675733.0105800005</v>
      </c>
      <c r="E23" s="15">
        <f>SUM(E24:E27)</f>
        <v>1574861.53726</v>
      </c>
      <c r="F23" s="4">
        <f t="shared" si="2"/>
        <v>27.747280119137695</v>
      </c>
      <c r="G23" s="4">
        <f t="shared" si="3"/>
        <v>25.93340468423048</v>
      </c>
    </row>
    <row r="24" spans="1:7" s="3" customFormat="1" ht="14.25" hidden="1">
      <c r="A24" s="5"/>
      <c r="B24" s="6" t="s">
        <v>28</v>
      </c>
      <c r="C24" s="15">
        <v>0</v>
      </c>
      <c r="D24" s="16">
        <v>0</v>
      </c>
      <c r="E24" s="15">
        <v>0</v>
      </c>
      <c r="F24" s="4" t="e">
        <f t="shared" si="2"/>
        <v>#DIV/0!</v>
      </c>
      <c r="G24" s="4"/>
    </row>
    <row r="25" spans="1:7" s="3" customFormat="1" ht="14.25">
      <c r="A25" s="5"/>
      <c r="B25" s="6" t="s">
        <v>16</v>
      </c>
      <c r="C25" s="15">
        <v>104536.55272</v>
      </c>
      <c r="D25" s="14">
        <v>3716678.54758</v>
      </c>
      <c r="E25" s="15">
        <v>467688.86609</v>
      </c>
      <c r="F25" s="4">
        <f t="shared" si="2"/>
        <v>12.583516709953868</v>
      </c>
      <c r="G25" s="4">
        <f t="shared" si="3"/>
        <v>347.3926621080565</v>
      </c>
    </row>
    <row r="26" spans="1:7" s="3" customFormat="1" ht="14.25">
      <c r="A26" s="5"/>
      <c r="B26" s="6" t="s">
        <v>17</v>
      </c>
      <c r="C26" s="15">
        <v>1012962.91179</v>
      </c>
      <c r="D26" s="14">
        <v>1892527.103</v>
      </c>
      <c r="E26" s="15">
        <v>1082438.11224</v>
      </c>
      <c r="F26" s="4">
        <f t="shared" si="2"/>
        <v>57.195382328957855</v>
      </c>
      <c r="G26" s="4">
        <f>E26/C26*100-100</f>
        <v>6.858612456721701</v>
      </c>
    </row>
    <row r="27" spans="1:7" s="3" customFormat="1" ht="14.25">
      <c r="A27" s="5"/>
      <c r="B27" s="6" t="s">
        <v>18</v>
      </c>
      <c r="C27" s="15">
        <v>133051.6035</v>
      </c>
      <c r="D27" s="14">
        <v>66527.36</v>
      </c>
      <c r="E27" s="15">
        <v>24734.55893</v>
      </c>
      <c r="F27" s="4"/>
      <c r="G27" s="4"/>
    </row>
    <row r="28" spans="1:7" s="3" customFormat="1" ht="14.25">
      <c r="A28" s="5"/>
      <c r="B28" s="6" t="s">
        <v>19</v>
      </c>
      <c r="C28" s="15">
        <v>1000</v>
      </c>
      <c r="D28" s="14">
        <v>0</v>
      </c>
      <c r="E28" s="15">
        <v>0</v>
      </c>
      <c r="F28" s="4" t="e">
        <f>E28/D28*100</f>
        <v>#DIV/0!</v>
      </c>
      <c r="G28" s="4">
        <f>E28/C28*100-100</f>
        <v>-100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2024-07-02T09:54:31Z</dcterms:modified>
  <cp:category/>
  <cp:version/>
  <cp:contentType/>
  <cp:contentStatus/>
</cp:coreProperties>
</file>